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e\Documents\FJM\Culturecovid transformation\Documents finaux pour site FJM\"/>
    </mc:Choice>
  </mc:AlternateContent>
  <xr:revisionPtr revIDLastSave="0" documentId="8_{0ACD6022-5291-44BB-B36F-51B342386D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</sheets>
  <definedNames>
    <definedName name="_xlnm.Print_Area" localSheetId="0">Feuil1!$A$3:$C$75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1" l="1"/>
  <c r="B73" i="1" s="1"/>
  <c r="B67" i="1"/>
  <c r="B15" i="1"/>
  <c r="C64" i="1"/>
  <c r="B64" i="1"/>
  <c r="C67" i="1"/>
  <c r="C56" i="1"/>
  <c r="B56" i="1"/>
  <c r="C51" i="1"/>
  <c r="C5" i="1"/>
  <c r="C30" i="1"/>
  <c r="B30" i="1"/>
  <c r="B39" i="1"/>
  <c r="C39" i="1"/>
  <c r="C17" i="1"/>
  <c r="B17" i="1"/>
  <c r="B23" i="1"/>
  <c r="C23" i="1"/>
  <c r="C73" i="1" l="1"/>
  <c r="C47" i="1"/>
  <c r="C75" i="1" l="1"/>
  <c r="B5" i="1"/>
  <c r="B75" i="1" l="1"/>
  <c r="B47" i="1"/>
</calcChain>
</file>

<file path=xl/sharedStrings.xml><?xml version="1.0" encoding="utf-8"?>
<sst xmlns="http://schemas.openxmlformats.org/spreadsheetml/2006/main" count="80" uniqueCount="80">
  <si>
    <t>CHARGES</t>
  </si>
  <si>
    <t>PRODUITS</t>
  </si>
  <si>
    <t>Total charges</t>
  </si>
  <si>
    <t>Total produits</t>
  </si>
  <si>
    <t>Transports matériel</t>
  </si>
  <si>
    <t>Divers et imprévus</t>
  </si>
  <si>
    <t>Location et aménagement de salles</t>
  </si>
  <si>
    <t>Buvette + repas</t>
  </si>
  <si>
    <t>Orchestration et arrangement musicaux</t>
  </si>
  <si>
    <t>Musiciens renforts pour l'orchestre</t>
  </si>
  <si>
    <t>Artistes hors orchestre</t>
  </si>
  <si>
    <t>Entrées spectacles</t>
  </si>
  <si>
    <t>Remarques</t>
  </si>
  <si>
    <t>Frais de production</t>
  </si>
  <si>
    <t>Publicité (médias, réseaux, affiches, flyers, etc…)</t>
  </si>
  <si>
    <t>Graphisme (Logo, charte, etc…)</t>
  </si>
  <si>
    <t>Divers</t>
  </si>
  <si>
    <t>Frais administratifs</t>
  </si>
  <si>
    <t>Recettes lors du spectacles</t>
  </si>
  <si>
    <t>Soutiens financiers et de parrainage</t>
  </si>
  <si>
    <t>Annonceurs, donateurs, sponsors privés</t>
  </si>
  <si>
    <t>600 personnes à Frs 10.-</t>
  </si>
  <si>
    <t>Sponsors médias</t>
  </si>
  <si>
    <t>Achat de subsistance, achat buvette et repas</t>
  </si>
  <si>
    <t>2 répétitions et 3 spectacles à Frs 800.-</t>
  </si>
  <si>
    <t>1we, 4 répétitions et 3 spectacles</t>
  </si>
  <si>
    <t>Rencontres sur 1 an</t>
  </si>
  <si>
    <t>2 musiciens (150.-) 4 répétitions et 3 spectacles</t>
  </si>
  <si>
    <t>Rencontres sur 15 mois</t>
  </si>
  <si>
    <t>Médiateur, dès l'idée du projet</t>
  </si>
  <si>
    <t>NB : L'utilisation du genre masculin a été adoptée dans le seul but de ne pas alourdir le texte.</t>
  </si>
  <si>
    <t>Maquilleur</t>
  </si>
  <si>
    <t>Costumes et maquillage</t>
  </si>
  <si>
    <t>Réception VIP à la première</t>
  </si>
  <si>
    <t xml:space="preserve">Droits de production (évent. diffusion) Suisa* et SSA* </t>
  </si>
  <si>
    <t>Légende :</t>
  </si>
  <si>
    <t>SSA : Gestion de droits d’auteur pour la scène et l’audiovisuel</t>
  </si>
  <si>
    <t>Suisa : Droits d'auteur des créateurs de musique et des éditeurs</t>
  </si>
  <si>
    <t xml:space="preserve">Seule l'interprétation d'œuvres musicales est comprise dans le forfait fanfare </t>
  </si>
  <si>
    <t>3 représentations à 200 entrées à Frs 22.00</t>
  </si>
  <si>
    <t>Salaires, honoraires et défraiements</t>
  </si>
  <si>
    <t>Décompte</t>
  </si>
  <si>
    <t>Hébergement des artistes hors orchestre</t>
  </si>
  <si>
    <t>Repas des artistes hors orchestre</t>
  </si>
  <si>
    <t>Directeur hors salaire annuel</t>
  </si>
  <si>
    <t>Metteur en scène</t>
  </si>
  <si>
    <t>Décorateur</t>
  </si>
  <si>
    <t>Régisseur son et lumière</t>
  </si>
  <si>
    <t>Déplacements de l'orchestre</t>
  </si>
  <si>
    <t>Déplacements des artistes hors orchestre</t>
  </si>
  <si>
    <t>Frais de personnel</t>
  </si>
  <si>
    <t>Matériel technique son et lumière</t>
  </si>
  <si>
    <t>Promotion et communication</t>
  </si>
  <si>
    <t>Matériel de décors</t>
  </si>
  <si>
    <t>Programme (livret) y compris réalisation</t>
  </si>
  <si>
    <t>Photographies</t>
  </si>
  <si>
    <t>Captation du spectacle, y compris montage</t>
  </si>
  <si>
    <t>Assurances supplémentaires pour le spectacle</t>
  </si>
  <si>
    <t>CJB Swisslos</t>
  </si>
  <si>
    <t xml:space="preserve">RCJU Loterie romande </t>
  </si>
  <si>
    <t>Commune(s)</t>
  </si>
  <si>
    <t>Bourgeoisie(s)</t>
  </si>
  <si>
    <t>Soutiens publics</t>
  </si>
  <si>
    <t>Paroisse(s)</t>
  </si>
  <si>
    <t>Fondation(s)</t>
  </si>
  <si>
    <t xml:space="preserve">Résultat </t>
  </si>
  <si>
    <t>Coproduction</t>
  </si>
  <si>
    <t>Achat du spectacle par une salle ou une manifestation</t>
  </si>
  <si>
    <t>Budget 2023</t>
  </si>
  <si>
    <t>Permis de débit, évent. dépassement d'heure</t>
  </si>
  <si>
    <t>Site web (adaptation pour l'événement) et billetterie en ligne</t>
  </si>
  <si>
    <t>Sauf si artistes avec statut d'indépendant</t>
  </si>
  <si>
    <t xml:space="preserve">Une ligne par grand sponsor </t>
  </si>
  <si>
    <t>Sponsor principal 1</t>
  </si>
  <si>
    <t>Sponsor principal 2</t>
  </si>
  <si>
    <t>Charges patronales (18%)</t>
  </si>
  <si>
    <t>Loterie et tombolat</t>
  </si>
  <si>
    <t>Selon évènement</t>
  </si>
  <si>
    <t>Un déficit éventuel est à combler par les fonds propres de la société</t>
  </si>
  <si>
    <t>TITRE : Spectacle FJM version du 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</si>
</sst>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fr.&quot;\ * #,##0.00_ ;_ &quot;fr.&quot;\ * \-#,##0.00_ ;_ &quot;fr.&quot;\ * &quot;-&quot;??_ ;_ @_ "/>
    <numFmt numFmtId="165" formatCode="_ * #,##0.00_ ;_ * \-#,##0.00_ ;_ * &quot;-&quot;??_ ;_ @_ "/>
    <numFmt numFmtId="166" formatCode="_ [$€-2]\ * #,##0.00_ ;_ [$€-2]\ * \-#,##0.00_ ;_ [$€-2]\ * &quot;-&quot;??_ "/>
  </numFmts>
  <fonts count="18" x14ac:knownFonts="1">
    <font>
      <sz val="10"/>
      <color theme="1"/>
      <name val="Courier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</cellStyleXfs>
  <cellXfs count="55">
    <xf numFmtId="0" fontId="0" fillId="0" borderId="0" xfId="0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4" fontId="13" fillId="0" borderId="0" xfId="0" applyNumberFormat="1" applyFont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 indent="1"/>
    </xf>
    <xf numFmtId="4" fontId="13" fillId="0" borderId="1" xfId="0" applyNumberFormat="1" applyFont="1" applyBorder="1" applyAlignment="1">
      <alignment horizontal="right" vertical="center" wrapText="1" indent="1"/>
    </xf>
    <xf numFmtId="4" fontId="13" fillId="0" borderId="2" xfId="0" applyNumberFormat="1" applyFont="1" applyBorder="1" applyAlignment="1">
      <alignment horizontal="right" vertical="center" wrapText="1" indent="1"/>
    </xf>
    <xf numFmtId="4" fontId="13" fillId="0" borderId="0" xfId="0" applyNumberFormat="1" applyFont="1" applyAlignment="1">
      <alignment horizontal="right" vertical="center" wrapText="1" indent="1"/>
    </xf>
    <xf numFmtId="4" fontId="1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left" vertical="center" indent="1"/>
    </xf>
    <xf numFmtId="49" fontId="13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/>
    <xf numFmtId="0" fontId="11" fillId="0" borderId="3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left" vertical="center" indent="1"/>
    </xf>
    <xf numFmtId="49" fontId="10" fillId="0" borderId="3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0" fontId="8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vertical="center" wrapText="1"/>
    </xf>
    <xf numFmtId="4" fontId="14" fillId="0" borderId="0" xfId="0" applyNumberFormat="1" applyFont="1" applyAlignment="1">
      <alignment horizontal="right" vertical="center" wrapText="1" inden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14" fillId="2" borderId="2" xfId="0" applyNumberFormat="1" applyFont="1" applyFill="1" applyBorder="1" applyAlignment="1">
      <alignment horizontal="right" vertical="center" wrapText="1" indent="1"/>
    </xf>
    <xf numFmtId="0" fontId="14" fillId="2" borderId="3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4" fontId="14" fillId="3" borderId="3" xfId="0" applyNumberFormat="1" applyFont="1" applyFill="1" applyBorder="1" applyAlignment="1">
      <alignment horizontal="right" vertical="center" wrapText="1" indent="1"/>
    </xf>
    <xf numFmtId="4" fontId="14" fillId="3" borderId="2" xfId="0" applyNumberFormat="1" applyFont="1" applyFill="1" applyBorder="1" applyAlignment="1">
      <alignment horizontal="right" vertical="center" wrapText="1" indent="1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right" vertical="center" wrapText="1" indent="1"/>
    </xf>
    <xf numFmtId="4" fontId="14" fillId="0" borderId="10" xfId="0" applyNumberFormat="1" applyFont="1" applyBorder="1" applyAlignment="1">
      <alignment horizontal="right" vertical="center" wrapText="1" indent="1"/>
    </xf>
    <xf numFmtId="49" fontId="13" fillId="0" borderId="11" xfId="0" applyNumberFormat="1" applyFont="1" applyBorder="1" applyAlignment="1">
      <alignment horizontal="left" vertical="center" indent="1"/>
    </xf>
    <xf numFmtId="0" fontId="16" fillId="0" borderId="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" fontId="14" fillId="0" borderId="9" xfId="0" applyNumberFormat="1" applyFont="1" applyBorder="1" applyAlignment="1">
      <alignment horizontal="right" vertical="center" wrapText="1" indent="1"/>
    </xf>
    <xf numFmtId="4" fontId="14" fillId="0" borderId="3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left" vertical="center" inden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</cellXfs>
  <cellStyles count="5">
    <cellStyle name="Euro" xfId="1" xr:uid="{00000000-0005-0000-0000-000000000000}"/>
    <cellStyle name="Milliers 2" xfId="2" xr:uid="{00000000-0005-0000-0000-000001000000}"/>
    <cellStyle name="Monétaire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3"/>
  <sheetViews>
    <sheetView tabSelected="1" zoomScale="110" zoomScaleNormal="110" zoomScaleSheetLayoutView="120" workbookViewId="0">
      <pane ySplit="3" topLeftCell="A4" activePane="bottomLeft" state="frozen"/>
      <selection pane="bottomLeft" activeCell="E11" sqref="E11"/>
    </sheetView>
  </sheetViews>
  <sheetFormatPr baseColWidth="10" defaultColWidth="55.375" defaultRowHeight="14.25" x14ac:dyDescent="0.2"/>
  <cols>
    <col min="1" max="1" width="58.875" customWidth="1"/>
    <col min="2" max="2" width="16.625" style="1" customWidth="1"/>
    <col min="3" max="3" width="16.5" style="1" customWidth="1"/>
    <col min="4" max="4" width="77.875" style="18" customWidth="1"/>
    <col min="5" max="16384" width="55.375" style="1"/>
  </cols>
  <sheetData>
    <row r="1" spans="1:4" s="2" customFormat="1" ht="15" customHeight="1" x14ac:dyDescent="0.15">
      <c r="A1" s="14" t="s">
        <v>79</v>
      </c>
      <c r="B1" s="13"/>
      <c r="C1" s="34"/>
      <c r="D1" s="15"/>
    </row>
    <row r="2" spans="1:4" s="2" customFormat="1" ht="15" customHeight="1" x14ac:dyDescent="0.15">
      <c r="A2" s="14"/>
      <c r="B2" s="13"/>
      <c r="C2" s="34"/>
      <c r="D2" s="15"/>
    </row>
    <row r="3" spans="1:4" s="2" customFormat="1" ht="15" customHeight="1" x14ac:dyDescent="0.15">
      <c r="A3" s="14" t="s">
        <v>0</v>
      </c>
      <c r="B3" s="47" t="s">
        <v>68</v>
      </c>
      <c r="C3" s="47" t="s">
        <v>41</v>
      </c>
      <c r="D3" s="48" t="s">
        <v>12</v>
      </c>
    </row>
    <row r="4" spans="1:4" s="2" customFormat="1" ht="8.1" customHeight="1" x14ac:dyDescent="0.15">
      <c r="A4" s="5"/>
      <c r="B4" s="6"/>
      <c r="C4" s="8"/>
      <c r="D4" s="16"/>
    </row>
    <row r="5" spans="1:4" s="2" customFormat="1" ht="15" customHeight="1" x14ac:dyDescent="0.15">
      <c r="A5" s="36" t="s">
        <v>40</v>
      </c>
      <c r="B5" s="35">
        <f>SUM(B6:B15)</f>
        <v>17818</v>
      </c>
      <c r="C5" s="35">
        <f>SUM(C6:C15)</f>
        <v>0</v>
      </c>
      <c r="D5" s="15"/>
    </row>
    <row r="6" spans="1:4" s="2" customFormat="1" ht="15" customHeight="1" x14ac:dyDescent="0.15">
      <c r="A6" s="7" t="s">
        <v>8</v>
      </c>
      <c r="B6" s="9">
        <v>2000</v>
      </c>
      <c r="C6" s="11"/>
      <c r="D6" s="15"/>
    </row>
    <row r="7" spans="1:4" s="2" customFormat="1" ht="15" customHeight="1" x14ac:dyDescent="0.15">
      <c r="A7" s="33" t="s">
        <v>44</v>
      </c>
      <c r="B7" s="9">
        <v>0</v>
      </c>
      <c r="C7" s="11"/>
      <c r="D7" s="15"/>
    </row>
    <row r="8" spans="1:4" s="2" customFormat="1" ht="15" customHeight="1" x14ac:dyDescent="0.15">
      <c r="A8" s="7" t="s">
        <v>9</v>
      </c>
      <c r="B8" s="9">
        <v>2100</v>
      </c>
      <c r="C8" s="11"/>
      <c r="D8" s="22" t="s">
        <v>27</v>
      </c>
    </row>
    <row r="9" spans="1:4" s="2" customFormat="1" ht="15" customHeight="1" x14ac:dyDescent="0.15">
      <c r="A9" s="7" t="s">
        <v>10</v>
      </c>
      <c r="B9" s="9">
        <v>2500</v>
      </c>
      <c r="C9" s="11"/>
      <c r="D9" s="22" t="s">
        <v>25</v>
      </c>
    </row>
    <row r="10" spans="1:4" s="2" customFormat="1" ht="15" customHeight="1" x14ac:dyDescent="0.15">
      <c r="A10" s="23" t="s">
        <v>29</v>
      </c>
      <c r="B10" s="9">
        <v>3000</v>
      </c>
      <c r="C10" s="11"/>
      <c r="D10" s="24" t="s">
        <v>28</v>
      </c>
    </row>
    <row r="11" spans="1:4" s="2" customFormat="1" ht="15" customHeight="1" x14ac:dyDescent="0.15">
      <c r="A11" s="33" t="s">
        <v>45</v>
      </c>
      <c r="B11" s="9">
        <v>2000</v>
      </c>
      <c r="C11" s="11"/>
      <c r="D11" s="22" t="s">
        <v>26</v>
      </c>
    </row>
    <row r="12" spans="1:4" s="2" customFormat="1" ht="15" customHeight="1" x14ac:dyDescent="0.15">
      <c r="A12" s="33" t="s">
        <v>31</v>
      </c>
      <c r="B12" s="9">
        <v>1000</v>
      </c>
      <c r="C12" s="11"/>
      <c r="D12" s="22"/>
    </row>
    <row r="13" spans="1:4" s="2" customFormat="1" ht="15" customHeight="1" x14ac:dyDescent="0.15">
      <c r="A13" s="33" t="s">
        <v>46</v>
      </c>
      <c r="B13" s="9">
        <v>1000</v>
      </c>
      <c r="C13" s="11"/>
      <c r="D13" s="32"/>
    </row>
    <row r="14" spans="1:4" s="2" customFormat="1" ht="15" customHeight="1" x14ac:dyDescent="0.15">
      <c r="A14" s="33" t="s">
        <v>47</v>
      </c>
      <c r="B14" s="9">
        <v>1500</v>
      </c>
      <c r="C14" s="11"/>
      <c r="D14" s="32"/>
    </row>
    <row r="15" spans="1:4" s="2" customFormat="1" ht="15" customHeight="1" x14ac:dyDescent="0.15">
      <c r="A15" s="51" t="s">
        <v>75</v>
      </c>
      <c r="B15" s="9">
        <f>SUM(B6:B14)*0.18</f>
        <v>2718</v>
      </c>
      <c r="C15" s="11"/>
      <c r="D15" s="50" t="s">
        <v>71</v>
      </c>
    </row>
    <row r="16" spans="1:4" s="2" customFormat="1" ht="15" customHeight="1" x14ac:dyDescent="0.15">
      <c r="A16" s="33"/>
      <c r="B16" s="9"/>
      <c r="C16" s="11"/>
      <c r="D16" s="32"/>
    </row>
    <row r="17" spans="1:4" s="2" customFormat="1" ht="15" customHeight="1" x14ac:dyDescent="0.15">
      <c r="A17" s="36" t="s">
        <v>50</v>
      </c>
      <c r="B17" s="35">
        <f>SUM(B18:B21)</f>
        <v>500</v>
      </c>
      <c r="C17" s="35">
        <f>SUM(C18:C21)</f>
        <v>0</v>
      </c>
      <c r="D17" s="15"/>
    </row>
    <row r="18" spans="1:4" s="2" customFormat="1" ht="15" customHeight="1" x14ac:dyDescent="0.15">
      <c r="A18" s="33" t="s">
        <v>48</v>
      </c>
      <c r="B18" s="9">
        <v>0</v>
      </c>
      <c r="C18" s="11"/>
      <c r="D18" s="15"/>
    </row>
    <row r="19" spans="1:4" s="2" customFormat="1" ht="15" customHeight="1" x14ac:dyDescent="0.15">
      <c r="A19" s="33" t="s">
        <v>49</v>
      </c>
      <c r="B19" s="9">
        <v>0</v>
      </c>
      <c r="C19" s="11"/>
      <c r="D19" s="15"/>
    </row>
    <row r="20" spans="1:4" s="2" customFormat="1" ht="15" customHeight="1" x14ac:dyDescent="0.15">
      <c r="A20" s="33" t="s">
        <v>42</v>
      </c>
      <c r="B20" s="9">
        <v>300</v>
      </c>
      <c r="C20" s="11"/>
      <c r="D20" s="15"/>
    </row>
    <row r="21" spans="1:4" s="2" customFormat="1" ht="15" customHeight="1" x14ac:dyDescent="0.15">
      <c r="A21" s="33" t="s">
        <v>43</v>
      </c>
      <c r="B21" s="9">
        <v>200</v>
      </c>
      <c r="C21" s="11"/>
      <c r="D21" s="15"/>
    </row>
    <row r="22" spans="1:4" s="2" customFormat="1" ht="15" customHeight="1" x14ac:dyDescent="0.15">
      <c r="A22" s="7"/>
      <c r="B22" s="9"/>
      <c r="C22" s="11"/>
      <c r="D22" s="15"/>
    </row>
    <row r="23" spans="1:4" s="2" customFormat="1" ht="15" customHeight="1" x14ac:dyDescent="0.15">
      <c r="A23" s="36" t="s">
        <v>13</v>
      </c>
      <c r="B23" s="35">
        <f>SUM(B24:B28)</f>
        <v>6000</v>
      </c>
      <c r="C23" s="35">
        <f>SUM(C24:C28)</f>
        <v>0</v>
      </c>
      <c r="D23" s="15"/>
    </row>
    <row r="24" spans="1:4" s="2" customFormat="1" ht="15" customHeight="1" x14ac:dyDescent="0.15">
      <c r="A24" s="7" t="s">
        <v>6</v>
      </c>
      <c r="B24" s="9">
        <v>1000</v>
      </c>
      <c r="C24" s="11"/>
      <c r="D24" s="15"/>
    </row>
    <row r="25" spans="1:4" s="2" customFormat="1" ht="15" customHeight="1" x14ac:dyDescent="0.15">
      <c r="A25" s="33" t="s">
        <v>51</v>
      </c>
      <c r="B25" s="9">
        <v>2500</v>
      </c>
      <c r="C25" s="11"/>
      <c r="D25" s="21" t="s">
        <v>24</v>
      </c>
    </row>
    <row r="26" spans="1:4" s="2" customFormat="1" ht="15" customHeight="1" x14ac:dyDescent="0.15">
      <c r="A26" s="33" t="s">
        <v>53</v>
      </c>
      <c r="B26" s="9">
        <v>1000</v>
      </c>
      <c r="C26" s="11"/>
      <c r="D26" s="15"/>
    </row>
    <row r="27" spans="1:4" s="2" customFormat="1" ht="15" customHeight="1" x14ac:dyDescent="0.15">
      <c r="A27" s="25" t="s">
        <v>32</v>
      </c>
      <c r="B27" s="9">
        <v>1000</v>
      </c>
      <c r="C27" s="11"/>
      <c r="D27" s="15"/>
    </row>
    <row r="28" spans="1:4" s="2" customFormat="1" ht="15" customHeight="1" x14ac:dyDescent="0.15">
      <c r="A28" s="7" t="s">
        <v>4</v>
      </c>
      <c r="B28" s="9">
        <v>500</v>
      </c>
      <c r="C28" s="11"/>
      <c r="D28" s="15"/>
    </row>
    <row r="29" spans="1:4" s="2" customFormat="1" ht="15" customHeight="1" x14ac:dyDescent="0.15">
      <c r="A29" s="7"/>
      <c r="B29" s="9"/>
      <c r="C29" s="11"/>
      <c r="D29" s="15"/>
    </row>
    <row r="30" spans="1:4" s="2" customFormat="1" ht="15" customHeight="1" x14ac:dyDescent="0.15">
      <c r="A30" s="36" t="s">
        <v>52</v>
      </c>
      <c r="B30" s="35">
        <f>SUM(B31:B37)</f>
        <v>8000</v>
      </c>
      <c r="C30" s="35">
        <f>SUM(C31:C37)</f>
        <v>0</v>
      </c>
      <c r="D30" s="15"/>
    </row>
    <row r="31" spans="1:4" s="2" customFormat="1" ht="15" customHeight="1" x14ac:dyDescent="0.15">
      <c r="A31" s="49" t="s">
        <v>70</v>
      </c>
      <c r="B31" s="9">
        <v>200</v>
      </c>
      <c r="C31" s="11"/>
      <c r="D31" s="15"/>
    </row>
    <row r="32" spans="1:4" s="2" customFormat="1" ht="15" customHeight="1" x14ac:dyDescent="0.15">
      <c r="A32" s="19" t="s">
        <v>15</v>
      </c>
      <c r="B32" s="9">
        <v>500</v>
      </c>
      <c r="C32" s="11"/>
      <c r="D32" s="15"/>
    </row>
    <row r="33" spans="1:4" s="2" customFormat="1" ht="15" customHeight="1" x14ac:dyDescent="0.15">
      <c r="A33" s="25" t="s">
        <v>14</v>
      </c>
      <c r="B33" s="9">
        <v>3500</v>
      </c>
      <c r="C33" s="11"/>
      <c r="D33" s="15"/>
    </row>
    <row r="34" spans="1:4" s="2" customFormat="1" ht="15" customHeight="1" x14ac:dyDescent="0.15">
      <c r="A34" s="33" t="s">
        <v>54</v>
      </c>
      <c r="B34" s="9">
        <v>2000</v>
      </c>
      <c r="C34" s="11"/>
      <c r="D34" s="15"/>
    </row>
    <row r="35" spans="1:4" s="2" customFormat="1" ht="15" customHeight="1" x14ac:dyDescent="0.15">
      <c r="A35" s="25" t="s">
        <v>33</v>
      </c>
      <c r="B35" s="9">
        <v>1000</v>
      </c>
      <c r="C35" s="11"/>
      <c r="D35" s="15"/>
    </row>
    <row r="36" spans="1:4" s="2" customFormat="1" ht="15" customHeight="1" x14ac:dyDescent="0.15">
      <c r="A36" s="33" t="s">
        <v>55</v>
      </c>
      <c r="B36" s="9">
        <v>300</v>
      </c>
      <c r="C36" s="11"/>
      <c r="D36" s="15"/>
    </row>
    <row r="37" spans="1:4" s="2" customFormat="1" ht="15" customHeight="1" x14ac:dyDescent="0.15">
      <c r="A37" s="33" t="s">
        <v>56</v>
      </c>
      <c r="B37" s="9">
        <v>500</v>
      </c>
      <c r="C37" s="11"/>
      <c r="D37" s="15"/>
    </row>
    <row r="38" spans="1:4" s="2" customFormat="1" ht="15" customHeight="1" x14ac:dyDescent="0.15">
      <c r="A38" s="7"/>
      <c r="B38" s="9"/>
      <c r="C38" s="11"/>
      <c r="D38" s="15"/>
    </row>
    <row r="39" spans="1:4" s="2" customFormat="1" ht="15" customHeight="1" x14ac:dyDescent="0.15">
      <c r="A39" s="36" t="s">
        <v>16</v>
      </c>
      <c r="B39" s="35">
        <f>SUM(B40:B45)</f>
        <v>6000</v>
      </c>
      <c r="C39" s="35">
        <f>SUM(C40:C45)</f>
        <v>0</v>
      </c>
      <c r="D39" s="15"/>
    </row>
    <row r="40" spans="1:4" s="2" customFormat="1" ht="15" customHeight="1" x14ac:dyDescent="0.15">
      <c r="A40" s="33" t="s">
        <v>57</v>
      </c>
      <c r="B40" s="9">
        <v>400</v>
      </c>
      <c r="C40" s="11"/>
      <c r="D40" s="15"/>
    </row>
    <row r="41" spans="1:4" s="2" customFormat="1" ht="15" customHeight="1" x14ac:dyDescent="0.15">
      <c r="A41" s="19" t="s">
        <v>23</v>
      </c>
      <c r="B41" s="9">
        <v>2500</v>
      </c>
      <c r="C41" s="11"/>
      <c r="D41" s="15"/>
    </row>
    <row r="42" spans="1:4" s="2" customFormat="1" ht="15" customHeight="1" x14ac:dyDescent="0.15">
      <c r="A42" s="49" t="s">
        <v>69</v>
      </c>
      <c r="B42" s="9">
        <v>100</v>
      </c>
      <c r="C42" s="11"/>
      <c r="D42" s="15"/>
    </row>
    <row r="43" spans="1:4" s="2" customFormat="1" ht="15" customHeight="1" x14ac:dyDescent="0.15">
      <c r="A43" s="25" t="s">
        <v>34</v>
      </c>
      <c r="B43" s="9">
        <v>1000</v>
      </c>
      <c r="C43" s="11"/>
      <c r="D43" s="32" t="s">
        <v>38</v>
      </c>
    </row>
    <row r="44" spans="1:4" s="2" customFormat="1" ht="15" customHeight="1" x14ac:dyDescent="0.15">
      <c r="A44" s="19" t="s">
        <v>17</v>
      </c>
      <c r="B44" s="9">
        <v>1000</v>
      </c>
      <c r="C44" s="11"/>
      <c r="D44" s="15"/>
    </row>
    <row r="45" spans="1:4" s="2" customFormat="1" ht="15" customHeight="1" x14ac:dyDescent="0.15">
      <c r="A45" s="7" t="s">
        <v>5</v>
      </c>
      <c r="B45" s="9">
        <v>1000</v>
      </c>
      <c r="C45" s="11"/>
      <c r="D45" s="15"/>
    </row>
    <row r="46" spans="1:4" s="2" customFormat="1" ht="15" customHeight="1" x14ac:dyDescent="0.15">
      <c r="A46" s="7"/>
      <c r="B46" s="9"/>
      <c r="C46" s="11"/>
      <c r="D46" s="15"/>
    </row>
    <row r="47" spans="1:4" s="3" customFormat="1" ht="15" customHeight="1" x14ac:dyDescent="0.15">
      <c r="A47" s="37" t="s">
        <v>2</v>
      </c>
      <c r="B47" s="38">
        <f>SUM(B5:B45)/2</f>
        <v>38318</v>
      </c>
      <c r="C47" s="39">
        <f>SUM(C3:C45)</f>
        <v>0</v>
      </c>
      <c r="D47" s="15"/>
    </row>
    <row r="48" spans="1:4" s="2" customFormat="1" ht="8.1" customHeight="1" x14ac:dyDescent="0.15">
      <c r="A48" s="5"/>
      <c r="B48" s="10"/>
      <c r="C48" s="12"/>
      <c r="D48" s="16"/>
    </row>
    <row r="49" spans="1:4" s="2" customFormat="1" ht="15" x14ac:dyDescent="0.15">
      <c r="A49" s="4" t="s">
        <v>1</v>
      </c>
      <c r="B49" s="10"/>
      <c r="C49" s="12"/>
      <c r="D49" s="17"/>
    </row>
    <row r="50" spans="1:4" s="2" customFormat="1" ht="8.1" customHeight="1" x14ac:dyDescent="0.15">
      <c r="A50" s="5"/>
      <c r="B50" s="10"/>
      <c r="C50" s="12"/>
      <c r="D50" s="16"/>
    </row>
    <row r="51" spans="1:4" s="2" customFormat="1" ht="15" x14ac:dyDescent="0.15">
      <c r="A51" s="36" t="s">
        <v>18</v>
      </c>
      <c r="B51" s="35">
        <f>SUM(B52:B54)</f>
        <v>19200</v>
      </c>
      <c r="C51" s="35">
        <f>SUM(C52:C53)</f>
        <v>0</v>
      </c>
      <c r="D51" s="15"/>
    </row>
    <row r="52" spans="1:4" s="2" customFormat="1" x14ac:dyDescent="0.15">
      <c r="A52" s="7" t="s">
        <v>11</v>
      </c>
      <c r="B52" s="9">
        <v>13200</v>
      </c>
      <c r="C52" s="11"/>
      <c r="D52" s="32" t="s">
        <v>39</v>
      </c>
    </row>
    <row r="53" spans="1:4" s="2" customFormat="1" ht="14.25" customHeight="1" x14ac:dyDescent="0.15">
      <c r="A53" s="7" t="s">
        <v>7</v>
      </c>
      <c r="B53" s="9">
        <v>6000</v>
      </c>
      <c r="C53" s="11"/>
      <c r="D53" s="20" t="s">
        <v>21</v>
      </c>
    </row>
    <row r="54" spans="1:4" s="2" customFormat="1" ht="14.25" customHeight="1" x14ac:dyDescent="0.15">
      <c r="A54" s="52" t="s">
        <v>76</v>
      </c>
      <c r="B54" s="9">
        <v>0</v>
      </c>
      <c r="C54" s="11"/>
      <c r="D54" s="53" t="s">
        <v>77</v>
      </c>
    </row>
    <row r="55" spans="1:4" s="2" customFormat="1" x14ac:dyDescent="0.15">
      <c r="A55" s="7"/>
      <c r="B55" s="9"/>
      <c r="C55" s="11"/>
      <c r="D55" s="15"/>
    </row>
    <row r="56" spans="1:4" s="2" customFormat="1" ht="15" x14ac:dyDescent="0.15">
      <c r="A56" s="36" t="s">
        <v>62</v>
      </c>
      <c r="B56" s="35">
        <f>SUM(B57:B62)</f>
        <v>9000</v>
      </c>
      <c r="C56" s="35">
        <f>SUM(C57:C62)</f>
        <v>0</v>
      </c>
      <c r="D56" s="15"/>
    </row>
    <row r="57" spans="1:4" s="2" customFormat="1" x14ac:dyDescent="0.15">
      <c r="A57" s="33" t="s">
        <v>59</v>
      </c>
      <c r="B57" s="9">
        <v>8000</v>
      </c>
      <c r="C57" s="11"/>
      <c r="D57" s="15"/>
    </row>
    <row r="58" spans="1:4" s="2" customFormat="1" x14ac:dyDescent="0.15">
      <c r="A58" s="33" t="s">
        <v>58</v>
      </c>
      <c r="B58" s="9">
        <v>0</v>
      </c>
      <c r="C58" s="11"/>
      <c r="D58" s="15"/>
    </row>
    <row r="59" spans="1:4" s="2" customFormat="1" x14ac:dyDescent="0.15">
      <c r="A59" s="33" t="s">
        <v>60</v>
      </c>
      <c r="B59" s="9">
        <v>500</v>
      </c>
      <c r="C59" s="11"/>
      <c r="D59" s="15"/>
    </row>
    <row r="60" spans="1:4" s="2" customFormat="1" x14ac:dyDescent="0.15">
      <c r="A60" s="33" t="s">
        <v>61</v>
      </c>
      <c r="B60" s="9">
        <v>0</v>
      </c>
      <c r="C60" s="11"/>
      <c r="D60" s="15"/>
    </row>
    <row r="61" spans="1:4" s="2" customFormat="1" x14ac:dyDescent="0.15">
      <c r="A61" s="33" t="s">
        <v>63</v>
      </c>
      <c r="B61" s="9">
        <v>500</v>
      </c>
      <c r="C61" s="11"/>
      <c r="D61" s="15"/>
    </row>
    <row r="62" spans="1:4" s="2" customFormat="1" x14ac:dyDescent="0.15">
      <c r="A62" s="33" t="s">
        <v>64</v>
      </c>
      <c r="B62" s="9">
        <v>0</v>
      </c>
      <c r="C62" s="11"/>
      <c r="D62" s="15"/>
    </row>
    <row r="63" spans="1:4" s="2" customFormat="1" x14ac:dyDescent="0.15">
      <c r="A63" s="33"/>
      <c r="B63" s="9"/>
      <c r="C63" s="11"/>
      <c r="D63" s="15"/>
    </row>
    <row r="64" spans="1:4" s="2" customFormat="1" ht="15" x14ac:dyDescent="0.15">
      <c r="A64" s="36" t="s">
        <v>66</v>
      </c>
      <c r="B64" s="35">
        <f>SUM(B65)</f>
        <v>0</v>
      </c>
      <c r="C64" s="35">
        <f>SUM(C65)</f>
        <v>0</v>
      </c>
      <c r="D64" s="15"/>
    </row>
    <row r="65" spans="1:4" s="2" customFormat="1" x14ac:dyDescent="0.15">
      <c r="A65" s="33" t="s">
        <v>67</v>
      </c>
      <c r="B65" s="9">
        <v>0</v>
      </c>
      <c r="C65" s="11"/>
      <c r="D65" s="15"/>
    </row>
    <row r="66" spans="1:4" s="2" customFormat="1" x14ac:dyDescent="0.15">
      <c r="A66" s="33"/>
      <c r="B66" s="9"/>
      <c r="C66" s="11"/>
      <c r="D66" s="15"/>
    </row>
    <row r="67" spans="1:4" s="2" customFormat="1" ht="15" x14ac:dyDescent="0.15">
      <c r="A67" s="36" t="s">
        <v>19</v>
      </c>
      <c r="B67" s="35">
        <f>SUM(B68:B71)</f>
        <v>11000</v>
      </c>
      <c r="C67" s="35">
        <f>SUM(C69:C71)</f>
        <v>0</v>
      </c>
      <c r="D67" s="15" t="s">
        <v>72</v>
      </c>
    </row>
    <row r="68" spans="1:4" s="2" customFormat="1" x14ac:dyDescent="0.15">
      <c r="A68" s="51" t="s">
        <v>73</v>
      </c>
      <c r="B68" s="9">
        <v>3000</v>
      </c>
      <c r="C68" s="11"/>
      <c r="D68" s="15"/>
    </row>
    <row r="69" spans="1:4" s="2" customFormat="1" x14ac:dyDescent="0.15">
      <c r="A69" s="51" t="s">
        <v>74</v>
      </c>
      <c r="B69" s="9">
        <v>3000</v>
      </c>
      <c r="C69" s="11"/>
      <c r="D69" s="15"/>
    </row>
    <row r="70" spans="1:4" s="2" customFormat="1" x14ac:dyDescent="0.15">
      <c r="A70" s="19" t="s">
        <v>22</v>
      </c>
      <c r="B70" s="9">
        <v>1000</v>
      </c>
      <c r="C70" s="11"/>
      <c r="D70" s="15"/>
    </row>
    <row r="71" spans="1:4" s="2" customFormat="1" x14ac:dyDescent="0.15">
      <c r="A71" s="19" t="s">
        <v>20</v>
      </c>
      <c r="B71" s="9">
        <v>4000</v>
      </c>
      <c r="C71" s="11"/>
      <c r="D71" s="15"/>
    </row>
    <row r="72" spans="1:4" s="2" customFormat="1" x14ac:dyDescent="0.15">
      <c r="A72" s="7"/>
      <c r="B72" s="9"/>
      <c r="C72" s="11"/>
      <c r="D72" s="15"/>
    </row>
    <row r="73" spans="1:4" s="2" customFormat="1" ht="15" x14ac:dyDescent="0.15">
      <c r="A73" s="37" t="s">
        <v>3</v>
      </c>
      <c r="B73" s="39">
        <f>SUM(B51:B71)/2</f>
        <v>39200</v>
      </c>
      <c r="C73" s="39">
        <f>SUM(C49:C71)/2</f>
        <v>0</v>
      </c>
      <c r="D73" s="15"/>
    </row>
    <row r="74" spans="1:4" s="2" customFormat="1" ht="15.75" thickBot="1" x14ac:dyDescent="0.2">
      <c r="A74" s="40"/>
      <c r="B74" s="41"/>
      <c r="C74" s="42"/>
      <c r="D74" s="43"/>
    </row>
    <row r="75" spans="1:4" s="2" customFormat="1" ht="15.75" thickBot="1" x14ac:dyDescent="0.2">
      <c r="A75" s="45" t="s">
        <v>65</v>
      </c>
      <c r="B75" s="46">
        <f>SUM(-B47,B73)</f>
        <v>882</v>
      </c>
      <c r="C75" s="46">
        <f>SUM(-C47,C73)</f>
        <v>0</v>
      </c>
      <c r="D75" s="54" t="s">
        <v>78</v>
      </c>
    </row>
    <row r="76" spans="1:4" s="2" customFormat="1" ht="15.75" thickBot="1" x14ac:dyDescent="0.2">
      <c r="A76" s="44"/>
      <c r="B76" s="26"/>
      <c r="C76" s="26"/>
      <c r="D76" s="16"/>
    </row>
    <row r="77" spans="1:4" s="2" customFormat="1" ht="15.75" thickTop="1" x14ac:dyDescent="0.15">
      <c r="A77" s="27" t="s">
        <v>35</v>
      </c>
      <c r="B77" s="26"/>
      <c r="C77" s="26"/>
      <c r="D77" s="16"/>
    </row>
    <row r="78" spans="1:4" s="2" customFormat="1" ht="15" x14ac:dyDescent="0.15">
      <c r="A78" s="28" t="s">
        <v>37</v>
      </c>
      <c r="B78" s="26"/>
      <c r="C78" s="26"/>
      <c r="D78" s="16"/>
    </row>
    <row r="79" spans="1:4" s="2" customFormat="1" ht="15" x14ac:dyDescent="0.15">
      <c r="A79" s="28" t="s">
        <v>36</v>
      </c>
      <c r="B79" s="26"/>
      <c r="C79" s="26"/>
      <c r="D79" s="16"/>
    </row>
    <row r="80" spans="1:4" x14ac:dyDescent="0.2">
      <c r="A80" s="29"/>
    </row>
    <row r="81" spans="1:1" x14ac:dyDescent="0.2">
      <c r="A81" s="30"/>
    </row>
    <row r="82" spans="1:1" ht="26.25" thickBot="1" x14ac:dyDescent="0.25">
      <c r="A82" s="31" t="s">
        <v>30</v>
      </c>
    </row>
    <row r="83" spans="1:1" ht="15" thickTop="1" x14ac:dyDescent="0.2"/>
  </sheetData>
  <pageMargins left="0.78740157480314965" right="0" top="0.59055118110236227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Bendit</dc:creator>
  <cp:lastModifiedBy>Marianne</cp:lastModifiedBy>
  <cp:lastPrinted>2017-08-30T15:22:36Z</cp:lastPrinted>
  <dcterms:created xsi:type="dcterms:W3CDTF">2009-08-19T21:21:15Z</dcterms:created>
  <dcterms:modified xsi:type="dcterms:W3CDTF">2023-06-15T13:29:56Z</dcterms:modified>
</cp:coreProperties>
</file>